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'F6a_EAEPED_COG'!$1:$8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<sst xmlns="http://schemas.openxmlformats.org/spreadsheetml/2006/main" count="162" uniqueCount="89">
  <si>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</si>
  <si>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</si>
  <si>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</si>
  <si>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</si>
  <si>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</si>
  <si>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</si>
  <si>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</si>
  <si>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</si>
  <si>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</si>
  <si>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</si>
  <si>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</si>
  <si>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</si>
  <si>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</si>
  <si>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</si>
  <si>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</si>
  <si>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</si>
  <si>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</si>
  <si>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</si>
  <si>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</si>
  <si>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</si>
  <si>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</si>
  <si>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</si>
  <si>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</si>
  <si>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</si>
  <si>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</si>
  <si>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</si>
  <si>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</si>
  <si>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</si>
  <si>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</si>
  <si>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</si>
  <si>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</si>
  <si>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</si>
  <si>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</si>
  <si>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</si>
  <si>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</si>
  <si>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</si>
  <si>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</si>
  <si>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</si>
  <si>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</si>
  <si>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</si>
  <si>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</si>
  <si>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</si>
  <si>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</si>
  <si>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</si>
  <si>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</si>
  <si>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</si>
  <si>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</si>
  <si>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</si>
  <si>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</si>
  <si>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</si>
  <si>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</si>
  <si>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</si>
  <si>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</si>
  <si>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</si>
  <si>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</si>
  <si>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</si>
  <si>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</si>
  <si>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</si>
  <si>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</si>
  <si>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</si>
  <si>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</si>
  <si>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</si>
  <si>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</si>
  <si>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</si>
  <si>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</si>
  <si>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</si>
  <si>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</si>
  <si>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</si>
  <si>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</si>
  <si>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</si>
  <si>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</si>
  <si>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</si>
  <si>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</si>
  <si>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</si>
  <si>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</si>
  <si>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</si>
  <si>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</si>
  <si>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</si>
  <si>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</si>
  <si>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</si>
  <si>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</si>
  <si>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</si>
  <si>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</si>
  <si>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</si>
  <si>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</si>
  <si>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</si>
  <si>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</si>
  <si>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Desarrollo y Formación Social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</si>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</sst>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1</xdr:row>
      <xdr:rowOff>9525</xdr:rowOff>
    </xdr:from>
    <xdr:to>
      <xdr:col>8</xdr:col>
      <xdr:colOff>981075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7145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160</xdr:row>
      <xdr:rowOff>133350</xdr:rowOff>
    </xdr:from>
    <xdr:to>
      <xdr:col>7</xdr:col>
      <xdr:colOff>428625</xdr:colOff>
      <xdr:row>172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26622375"/>
          <a:ext cx="6972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0"/>
  <sheetViews>
    <sheetView tabSelected="1" zoomScalePageLayoutView="0" workbookViewId="0" topLeftCell="A1">
      <pane ySplit="8" topLeftCell="A145" activePane="bottomLeft" state="frozen"/>
      <selection pane="topLeft" activeCell="A1" sqref="A1"/>
      <selection pane="bottomLeft" activeCell="F21" sqref="F2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spans="2:9" ht="12.75">
      <c r="B1" s="26" t="s">
        <v>87</v>
      </c>
      <c r="C1" s="27"/>
      <c r="D1" s="27"/>
      <c r="E1" s="27"/>
      <c r="F1" s="27"/>
      <c r="G1" s="27"/>
      <c r="H1" s="27"/>
      <c r="I1" s="28"/>
    </row>
    <row r="2" spans="2:9" ht="12.75">
      <c r="B2" s="29" t="s">
        <v>0</v>
      </c>
      <c r="C2" s="30"/>
      <c r="D2" s="30"/>
      <c r="E2" s="30"/>
      <c r="F2" s="30"/>
      <c r="G2" s="30"/>
      <c r="H2" s="30"/>
      <c r="I2" s="31"/>
    </row>
    <row r="3" spans="2:9" ht="12.75">
      <c r="B3" s="29" t="s">
        <v>1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88</v>
      </c>
      <c r="C4" s="30"/>
      <c r="D4" s="30"/>
      <c r="E4" s="30"/>
      <c r="F4" s="30"/>
      <c r="G4" s="30"/>
      <c r="H4" s="30"/>
      <c r="I4" s="31"/>
    </row>
    <row r="5" spans="2:9" ht="13.5" thickBot="1">
      <c r="B5" s="32" t="s">
        <v>2</v>
      </c>
      <c r="C5" s="33"/>
      <c r="D5" s="33"/>
      <c r="E5" s="33"/>
      <c r="F5" s="33"/>
      <c r="G5" s="33"/>
      <c r="H5" s="33"/>
      <c r="I5" s="34"/>
    </row>
    <row r="6" spans="2:9" ht="15.75" customHeight="1">
      <c r="B6" s="26" t="s">
        <v>3</v>
      </c>
      <c r="C6" s="35"/>
      <c r="D6" s="26" t="s">
        <v>4</v>
      </c>
      <c r="E6" s="27"/>
      <c r="F6" s="27"/>
      <c r="G6" s="27"/>
      <c r="H6" s="35"/>
      <c r="I6" s="40" t="s">
        <v>5</v>
      </c>
    </row>
    <row r="7" spans="2:9" ht="15" customHeight="1" thickBot="1">
      <c r="B7" s="29"/>
      <c r="C7" s="39"/>
      <c r="D7" s="32"/>
      <c r="E7" s="33"/>
      <c r="F7" s="33"/>
      <c r="G7" s="33"/>
      <c r="H7" s="36"/>
      <c r="I7" s="41"/>
    </row>
    <row r="8" spans="2:9" ht="26.25" thickBot="1">
      <c r="B8" s="32"/>
      <c r="C8" s="36"/>
      <c r="D8" s="1" t="s">
        <v>6</v>
      </c>
      <c r="E8" s="2" t="s">
        <v>7</v>
      </c>
      <c r="F8" s="1" t="s">
        <v>8</v>
      </c>
      <c r="G8" s="1" t="s">
        <v>9</v>
      </c>
      <c r="H8" s="1" t="s">
        <v>10</v>
      </c>
      <c r="I8" s="42"/>
    </row>
    <row r="9" spans="2:9" ht="12.75">
      <c r="B9" s="7" t="s">
        <v>11</v>
      </c>
      <c r="C9" s="8"/>
      <c r="D9" s="14">
        <f aca="true" t="shared" si="0" ref="D9:I9">D10+D18+D28+D38+D48+D58+D71+D75+D62</f>
        <v>17705574</v>
      </c>
      <c r="E9" s="14">
        <f t="shared" si="0"/>
        <v>2262105.23</v>
      </c>
      <c r="F9" s="14">
        <f t="shared" si="0"/>
        <v>19967679.229999997</v>
      </c>
      <c r="G9" s="14">
        <f t="shared" si="0"/>
        <v>12275957.230000002</v>
      </c>
      <c r="H9" s="14">
        <f t="shared" si="0"/>
        <v>12267068.06</v>
      </c>
      <c r="I9" s="14">
        <f t="shared" si="0"/>
        <v>7691722</v>
      </c>
    </row>
    <row r="10" spans="2:9" ht="12.75">
      <c r="B10" s="3" t="s">
        <v>12</v>
      </c>
      <c r="C10" s="9"/>
      <c r="D10" s="15">
        <f aca="true" t="shared" si="1" ref="D10:I10">SUM(D11:D17)</f>
        <v>15542904</v>
      </c>
      <c r="E10" s="15">
        <f t="shared" si="1"/>
        <v>339216.04000000004</v>
      </c>
      <c r="F10" s="15">
        <f t="shared" si="1"/>
        <v>15882120.04</v>
      </c>
      <c r="G10" s="15">
        <f t="shared" si="1"/>
        <v>9864048.46</v>
      </c>
      <c r="H10" s="15">
        <f t="shared" si="1"/>
        <v>9864048.46</v>
      </c>
      <c r="I10" s="15">
        <f t="shared" si="1"/>
        <v>6018071.58</v>
      </c>
    </row>
    <row r="11" spans="2:9" ht="12.75">
      <c r="B11" s="13" t="s">
        <v>13</v>
      </c>
      <c r="C11" s="11"/>
      <c r="D11" s="15">
        <v>8518548</v>
      </c>
      <c r="E11" s="16">
        <v>42535.68</v>
      </c>
      <c r="F11" s="16">
        <f>D11+E11</f>
        <v>8561083.68</v>
      </c>
      <c r="G11" s="16">
        <v>6167975.54</v>
      </c>
      <c r="H11" s="16">
        <v>6167975.54</v>
      </c>
      <c r="I11" s="16">
        <f>F11-G11</f>
        <v>2393108.1399999997</v>
      </c>
    </row>
    <row r="12" spans="2:9" ht="12.75">
      <c r="B12" s="13" t="s">
        <v>14</v>
      </c>
      <c r="C12" s="11"/>
      <c r="D12" s="15"/>
      <c r="E12" s="16"/>
      <c r="F12" s="16">
        <f aca="true" t="shared" si="2" ref="F12:F17">D12+E12</f>
        <v>0</v>
      </c>
      <c r="G12" s="16"/>
      <c r="H12" s="16"/>
      <c r="I12" s="16">
        <f aca="true" t="shared" si="3" ref="I12:I17">F12-G12</f>
        <v>0</v>
      </c>
    </row>
    <row r="13" spans="2:9" ht="12.75">
      <c r="B13" s="13" t="s">
        <v>15</v>
      </c>
      <c r="C13" s="11"/>
      <c r="D13" s="15">
        <v>3445376</v>
      </c>
      <c r="E13" s="16">
        <v>233064.65</v>
      </c>
      <c r="F13" s="16">
        <f t="shared" si="2"/>
        <v>3678440.65</v>
      </c>
      <c r="G13" s="16">
        <v>1135604.28</v>
      </c>
      <c r="H13" s="16">
        <v>1135604.28</v>
      </c>
      <c r="I13" s="16">
        <f t="shared" si="3"/>
        <v>2542836.37</v>
      </c>
    </row>
    <row r="14" spans="2:9" ht="12.75">
      <c r="B14" s="13" t="s">
        <v>16</v>
      </c>
      <c r="C14" s="11"/>
      <c r="D14" s="15">
        <v>3578980</v>
      </c>
      <c r="E14" s="16">
        <v>63615.71</v>
      </c>
      <c r="F14" s="16">
        <f t="shared" si="2"/>
        <v>3642595.71</v>
      </c>
      <c r="G14" s="16">
        <v>2560468.64</v>
      </c>
      <c r="H14" s="16">
        <v>2560468.64</v>
      </c>
      <c r="I14" s="16">
        <f t="shared" si="3"/>
        <v>1082127.0699999998</v>
      </c>
    </row>
    <row r="15" spans="2:9" ht="12.75">
      <c r="B15" s="13" t="s">
        <v>17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18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19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3" t="s">
        <v>20</v>
      </c>
      <c r="C18" s="9"/>
      <c r="D18" s="15">
        <f aca="true" t="shared" si="4" ref="D18:I18">SUM(D19:D27)</f>
        <v>688286</v>
      </c>
      <c r="E18" s="15">
        <f t="shared" si="4"/>
        <v>406952.71</v>
      </c>
      <c r="F18" s="15">
        <f t="shared" si="4"/>
        <v>1095238.71</v>
      </c>
      <c r="G18" s="15">
        <f t="shared" si="4"/>
        <v>563960.72</v>
      </c>
      <c r="H18" s="15">
        <f t="shared" si="4"/>
        <v>563960.76</v>
      </c>
      <c r="I18" s="15">
        <f t="shared" si="4"/>
        <v>531277.9900000001</v>
      </c>
    </row>
    <row r="19" spans="2:9" ht="12.75">
      <c r="B19" s="13" t="s">
        <v>21</v>
      </c>
      <c r="C19" s="11"/>
      <c r="D19" s="15">
        <v>182362</v>
      </c>
      <c r="E19" s="16">
        <v>111436.71</v>
      </c>
      <c r="F19" s="15">
        <f aca="true" t="shared" si="5" ref="F19:F27">D19+E19</f>
        <v>293798.71</v>
      </c>
      <c r="G19" s="16">
        <v>153156.59</v>
      </c>
      <c r="H19" s="16">
        <v>153156.59</v>
      </c>
      <c r="I19" s="16">
        <f>F19-G19</f>
        <v>140642.12000000002</v>
      </c>
    </row>
    <row r="20" spans="2:9" ht="12.75">
      <c r="B20" s="13" t="s">
        <v>22</v>
      </c>
      <c r="C20" s="11"/>
      <c r="D20" s="15">
        <v>24000</v>
      </c>
      <c r="E20" s="16">
        <v>14739.24</v>
      </c>
      <c r="F20" s="15">
        <f t="shared" si="5"/>
        <v>38739.24</v>
      </c>
      <c r="G20" s="16">
        <v>32214.96</v>
      </c>
      <c r="H20" s="16">
        <v>32214.96</v>
      </c>
      <c r="I20" s="16">
        <f aca="true" t="shared" si="6" ref="I20:I82">F20-G20</f>
        <v>6524.279999999999</v>
      </c>
    </row>
    <row r="21" spans="2:9" ht="12.75">
      <c r="B21" s="13" t="s">
        <v>23</v>
      </c>
      <c r="C21" s="11"/>
      <c r="D21" s="15"/>
      <c r="E21" s="16"/>
      <c r="F21" s="15">
        <f t="shared" si="5"/>
        <v>0</v>
      </c>
      <c r="G21" s="16"/>
      <c r="H21" s="16"/>
      <c r="I21" s="16">
        <f t="shared" si="6"/>
        <v>0</v>
      </c>
    </row>
    <row r="22" spans="2:9" ht="12.75">
      <c r="B22" s="13" t="s">
        <v>24</v>
      </c>
      <c r="C22" s="11"/>
      <c r="D22" s="15">
        <v>42700</v>
      </c>
      <c r="E22" s="16">
        <v>10497.76</v>
      </c>
      <c r="F22" s="15">
        <f t="shared" si="5"/>
        <v>53197.76</v>
      </c>
      <c r="G22" s="16">
        <v>41732.78</v>
      </c>
      <c r="H22" s="16">
        <v>41732.78</v>
      </c>
      <c r="I22" s="16">
        <f t="shared" si="6"/>
        <v>11464.980000000003</v>
      </c>
    </row>
    <row r="23" spans="2:9" ht="12.75">
      <c r="B23" s="13" t="s">
        <v>25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26</v>
      </c>
      <c r="C24" s="11"/>
      <c r="D24" s="15">
        <v>279884</v>
      </c>
      <c r="E24" s="16">
        <v>148594.25</v>
      </c>
      <c r="F24" s="15">
        <f t="shared" si="5"/>
        <v>428478.25</v>
      </c>
      <c r="G24" s="16">
        <v>213244.56</v>
      </c>
      <c r="H24" s="16">
        <v>213244.56</v>
      </c>
      <c r="I24" s="16">
        <f t="shared" si="6"/>
        <v>215233.69</v>
      </c>
    </row>
    <row r="25" spans="2:9" ht="12.75">
      <c r="B25" s="13" t="s">
        <v>27</v>
      </c>
      <c r="C25" s="11"/>
      <c r="D25" s="15">
        <v>32725</v>
      </c>
      <c r="E25" s="16">
        <v>-5096</v>
      </c>
      <c r="F25" s="15">
        <f t="shared" si="5"/>
        <v>27629</v>
      </c>
      <c r="G25" s="16">
        <v>69</v>
      </c>
      <c r="H25" s="16">
        <v>69</v>
      </c>
      <c r="I25" s="16">
        <f t="shared" si="6"/>
        <v>27560</v>
      </c>
    </row>
    <row r="26" spans="2:9" ht="12.75">
      <c r="B26" s="13" t="s">
        <v>28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29</v>
      </c>
      <c r="C27" s="11"/>
      <c r="D27" s="15">
        <v>126615</v>
      </c>
      <c r="E27" s="16">
        <v>126780.75</v>
      </c>
      <c r="F27" s="15">
        <f t="shared" si="5"/>
        <v>253395.75</v>
      </c>
      <c r="G27" s="16">
        <v>123542.83</v>
      </c>
      <c r="H27" s="16">
        <v>123542.87</v>
      </c>
      <c r="I27" s="16">
        <f t="shared" si="6"/>
        <v>129852.92</v>
      </c>
    </row>
    <row r="28" spans="2:9" ht="12.75">
      <c r="B28" s="3" t="s">
        <v>30</v>
      </c>
      <c r="C28" s="9"/>
      <c r="D28" s="15">
        <f aca="true" t="shared" si="7" ref="D28:I28">SUM(D29:D37)</f>
        <v>1461330</v>
      </c>
      <c r="E28" s="15">
        <f t="shared" si="7"/>
        <v>1000840.5800000001</v>
      </c>
      <c r="F28" s="15">
        <f t="shared" si="7"/>
        <v>2462170.5799999996</v>
      </c>
      <c r="G28" s="15">
        <f t="shared" si="7"/>
        <v>1787024.4500000002</v>
      </c>
      <c r="H28" s="15">
        <f t="shared" si="7"/>
        <v>1778135.2399999998</v>
      </c>
      <c r="I28" s="15">
        <f t="shared" si="7"/>
        <v>675146.1299999999</v>
      </c>
    </row>
    <row r="29" spans="2:9" ht="12.75">
      <c r="B29" s="13" t="s">
        <v>31</v>
      </c>
      <c r="C29" s="11"/>
      <c r="D29" s="15">
        <v>226174</v>
      </c>
      <c r="E29" s="16">
        <v>-25581.66</v>
      </c>
      <c r="F29" s="15">
        <f aca="true" t="shared" si="8" ref="F29:F37">D29+E29</f>
        <v>200592.34</v>
      </c>
      <c r="G29" s="16">
        <v>142481.33</v>
      </c>
      <c r="H29" s="16">
        <v>142481.33</v>
      </c>
      <c r="I29" s="16">
        <f t="shared" si="6"/>
        <v>58111.01000000001</v>
      </c>
    </row>
    <row r="30" spans="2:9" ht="12.75">
      <c r="B30" s="13" t="s">
        <v>32</v>
      </c>
      <c r="C30" s="11"/>
      <c r="D30" s="15"/>
      <c r="E30" s="16"/>
      <c r="F30" s="15">
        <f t="shared" si="8"/>
        <v>0</v>
      </c>
      <c r="G30" s="16"/>
      <c r="H30" s="16"/>
      <c r="I30" s="16">
        <f t="shared" si="6"/>
        <v>0</v>
      </c>
    </row>
    <row r="31" spans="2:9" ht="12.75">
      <c r="B31" s="13" t="s">
        <v>33</v>
      </c>
      <c r="C31" s="11"/>
      <c r="D31" s="15">
        <v>129300</v>
      </c>
      <c r="E31" s="16">
        <v>29393.9</v>
      </c>
      <c r="F31" s="15">
        <f t="shared" si="8"/>
        <v>158693.9</v>
      </c>
      <c r="G31" s="16">
        <v>67603.66</v>
      </c>
      <c r="H31" s="16">
        <v>67603.66</v>
      </c>
      <c r="I31" s="16">
        <f t="shared" si="6"/>
        <v>91090.23999999999</v>
      </c>
    </row>
    <row r="32" spans="2:9" ht="12.75">
      <c r="B32" s="13" t="s">
        <v>34</v>
      </c>
      <c r="C32" s="11"/>
      <c r="D32" s="15">
        <v>57800</v>
      </c>
      <c r="E32" s="16">
        <v>84293.01</v>
      </c>
      <c r="F32" s="15">
        <f t="shared" si="8"/>
        <v>142093.01</v>
      </c>
      <c r="G32" s="16">
        <v>76381.41</v>
      </c>
      <c r="H32" s="16">
        <v>67492.24</v>
      </c>
      <c r="I32" s="16">
        <f t="shared" si="6"/>
        <v>65711.6</v>
      </c>
    </row>
    <row r="33" spans="2:9" ht="12.75">
      <c r="B33" s="13" t="s">
        <v>35</v>
      </c>
      <c r="C33" s="11"/>
      <c r="D33" s="15">
        <v>193516</v>
      </c>
      <c r="E33" s="16">
        <v>423466.61</v>
      </c>
      <c r="F33" s="15">
        <f t="shared" si="8"/>
        <v>616982.61</v>
      </c>
      <c r="G33" s="16">
        <v>500849.74</v>
      </c>
      <c r="H33" s="16">
        <v>500849.7</v>
      </c>
      <c r="I33" s="16">
        <f t="shared" si="6"/>
        <v>116132.87</v>
      </c>
    </row>
    <row r="34" spans="2:9" ht="12.75">
      <c r="B34" s="13" t="s">
        <v>36</v>
      </c>
      <c r="C34" s="11"/>
      <c r="D34" s="15">
        <v>14400</v>
      </c>
      <c r="E34" s="16">
        <v>-4614.8</v>
      </c>
      <c r="F34" s="15">
        <f t="shared" si="8"/>
        <v>9785.2</v>
      </c>
      <c r="G34" s="16">
        <v>6635.2</v>
      </c>
      <c r="H34" s="16">
        <v>6635.2</v>
      </c>
      <c r="I34" s="16">
        <f t="shared" si="6"/>
        <v>3150.000000000001</v>
      </c>
    </row>
    <row r="35" spans="2:9" ht="12.75">
      <c r="B35" s="13" t="s">
        <v>37</v>
      </c>
      <c r="C35" s="11"/>
      <c r="D35" s="15">
        <v>370722</v>
      </c>
      <c r="E35" s="16">
        <v>300167.73</v>
      </c>
      <c r="F35" s="15">
        <f t="shared" si="8"/>
        <v>670889.73</v>
      </c>
      <c r="G35" s="16">
        <v>492755.4</v>
      </c>
      <c r="H35" s="16">
        <v>492755.4</v>
      </c>
      <c r="I35" s="16">
        <f t="shared" si="6"/>
        <v>178134.32999999996</v>
      </c>
    </row>
    <row r="36" spans="2:9" ht="12.75">
      <c r="B36" s="13" t="s">
        <v>38</v>
      </c>
      <c r="C36" s="11"/>
      <c r="D36" s="15">
        <v>62880</v>
      </c>
      <c r="E36" s="16">
        <v>-4762.37</v>
      </c>
      <c r="F36" s="15">
        <f t="shared" si="8"/>
        <v>58117.63</v>
      </c>
      <c r="G36" s="16">
        <v>38767.57</v>
      </c>
      <c r="H36" s="16">
        <v>38767.57</v>
      </c>
      <c r="I36" s="16">
        <f t="shared" si="6"/>
        <v>19350.059999999998</v>
      </c>
    </row>
    <row r="37" spans="2:9" ht="12.75">
      <c r="B37" s="13" t="s">
        <v>39</v>
      </c>
      <c r="C37" s="11"/>
      <c r="D37" s="15">
        <v>406538</v>
      </c>
      <c r="E37" s="16">
        <v>198478.16</v>
      </c>
      <c r="F37" s="15">
        <f t="shared" si="8"/>
        <v>605016.16</v>
      </c>
      <c r="G37" s="16">
        <v>461550.14</v>
      </c>
      <c r="H37" s="16">
        <v>461550.14</v>
      </c>
      <c r="I37" s="16">
        <f t="shared" si="6"/>
        <v>143466.02000000002</v>
      </c>
    </row>
    <row r="38" spans="2:9" ht="25.5" customHeight="1">
      <c r="B38" s="37" t="s">
        <v>40</v>
      </c>
      <c r="C38" s="38"/>
      <c r="D38" s="15">
        <f aca="true" t="shared" si="9" ref="D38:I38">SUM(D39:D47)</f>
        <v>13054</v>
      </c>
      <c r="E38" s="15">
        <f t="shared" si="9"/>
        <v>0</v>
      </c>
      <c r="F38" s="15">
        <f>SUM(F39:F47)</f>
        <v>13054</v>
      </c>
      <c r="G38" s="15">
        <f t="shared" si="9"/>
        <v>0</v>
      </c>
      <c r="H38" s="15">
        <f t="shared" si="9"/>
        <v>0</v>
      </c>
      <c r="I38" s="15">
        <f t="shared" si="9"/>
        <v>13054</v>
      </c>
    </row>
    <row r="39" spans="2:9" ht="12.75">
      <c r="B39" s="13" t="s">
        <v>41</v>
      </c>
      <c r="C39" s="11"/>
      <c r="D39" s="15">
        <v>13054</v>
      </c>
      <c r="E39" s="16">
        <v>0</v>
      </c>
      <c r="F39" s="15">
        <f>D39+E39</f>
        <v>13054</v>
      </c>
      <c r="G39" s="16">
        <v>0</v>
      </c>
      <c r="H39" s="16">
        <v>0</v>
      </c>
      <c r="I39" s="16">
        <f t="shared" si="6"/>
        <v>13054</v>
      </c>
    </row>
    <row r="40" spans="2:9" ht="12.75">
      <c r="B40" s="13" t="s">
        <v>42</v>
      </c>
      <c r="C40" s="11"/>
      <c r="D40" s="15"/>
      <c r="E40" s="16"/>
      <c r="F40" s="15">
        <f aca="true" t="shared" si="10" ref="F40:F82">D40+E40</f>
        <v>0</v>
      </c>
      <c r="G40" s="16"/>
      <c r="H40" s="16"/>
      <c r="I40" s="16">
        <f t="shared" si="6"/>
        <v>0</v>
      </c>
    </row>
    <row r="41" spans="2:9" ht="12.75">
      <c r="B41" s="13" t="s">
        <v>43</v>
      </c>
      <c r="C41" s="11"/>
      <c r="D41" s="15"/>
      <c r="E41" s="16"/>
      <c r="F41" s="15">
        <f t="shared" si="10"/>
        <v>0</v>
      </c>
      <c r="G41" s="16"/>
      <c r="H41" s="16"/>
      <c r="I41" s="16">
        <f t="shared" si="6"/>
        <v>0</v>
      </c>
    </row>
    <row r="42" spans="2:9" ht="12.75">
      <c r="B42" s="13" t="s">
        <v>44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45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46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47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48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49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37" t="s">
        <v>50</v>
      </c>
      <c r="C48" s="38"/>
      <c r="D48" s="15">
        <f aca="true" t="shared" si="11" ref="D48:I48">SUM(D49:D57)</f>
        <v>0</v>
      </c>
      <c r="E48" s="15">
        <f t="shared" si="11"/>
        <v>515095.89999999997</v>
      </c>
      <c r="F48" s="15">
        <f t="shared" si="11"/>
        <v>515095.89999999997</v>
      </c>
      <c r="G48" s="15">
        <f t="shared" si="11"/>
        <v>60923.6</v>
      </c>
      <c r="H48" s="15">
        <f t="shared" si="11"/>
        <v>60923.6</v>
      </c>
      <c r="I48" s="15">
        <f t="shared" si="11"/>
        <v>454172.3</v>
      </c>
    </row>
    <row r="49" spans="2:9" ht="12.75">
      <c r="B49" s="13" t="s">
        <v>51</v>
      </c>
      <c r="C49" s="11"/>
      <c r="D49" s="15">
        <v>0</v>
      </c>
      <c r="E49" s="16">
        <v>60923.6</v>
      </c>
      <c r="F49" s="15">
        <f t="shared" si="10"/>
        <v>60923.6</v>
      </c>
      <c r="G49" s="16">
        <v>60923.6</v>
      </c>
      <c r="H49" s="16">
        <v>60923.6</v>
      </c>
      <c r="I49" s="16">
        <f t="shared" si="6"/>
        <v>0</v>
      </c>
    </row>
    <row r="50" spans="2:9" ht="12.75">
      <c r="B50" s="13" t="s">
        <v>52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53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54</v>
      </c>
      <c r="C52" s="11"/>
      <c r="D52" s="15">
        <v>0</v>
      </c>
      <c r="E52" s="16">
        <v>454172.3</v>
      </c>
      <c r="F52" s="15">
        <f t="shared" si="10"/>
        <v>454172.3</v>
      </c>
      <c r="G52" s="16">
        <v>0</v>
      </c>
      <c r="H52" s="16">
        <v>0</v>
      </c>
      <c r="I52" s="16">
        <f t="shared" si="6"/>
        <v>454172.3</v>
      </c>
    </row>
    <row r="53" spans="2:9" ht="12.75">
      <c r="B53" s="13" t="s">
        <v>55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56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57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58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59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3" t="s">
        <v>60</v>
      </c>
      <c r="C58" s="9"/>
      <c r="D58" s="15">
        <f>SUM(D59:D61)</f>
        <v>0</v>
      </c>
      <c r="E58" s="15">
        <f>SUM(E59:E61)</f>
        <v>0</v>
      </c>
      <c r="F58" s="15">
        <f>SUM(F59:F61)</f>
        <v>0</v>
      </c>
      <c r="G58" s="15">
        <f>SUM(G59:G61)</f>
        <v>0</v>
      </c>
      <c r="H58" s="15">
        <f>SUM(H59:H61)</f>
        <v>0</v>
      </c>
      <c r="I58" s="16">
        <f t="shared" si="6"/>
        <v>0</v>
      </c>
    </row>
    <row r="59" spans="2:9" ht="12.75">
      <c r="B59" s="13" t="s">
        <v>61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13" t="s">
        <v>62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63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37" t="s">
        <v>64</v>
      </c>
      <c r="C62" s="38"/>
      <c r="D62" s="15">
        <f>SUM(D63:D70)</f>
        <v>0</v>
      </c>
      <c r="E62" s="15">
        <f>SUM(E63:E70)</f>
        <v>0</v>
      </c>
      <c r="F62" s="15">
        <f>F63+F64+F65+F66+F67+F69+F70</f>
        <v>0</v>
      </c>
      <c r="G62" s="15">
        <f>SUM(G63:G70)</f>
        <v>0</v>
      </c>
      <c r="H62" s="15">
        <f>SUM(H63:H70)</f>
        <v>0</v>
      </c>
      <c r="I62" s="16">
        <f t="shared" si="6"/>
        <v>0</v>
      </c>
    </row>
    <row r="63" spans="2:9" ht="12.75">
      <c r="B63" s="13" t="s">
        <v>65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13" t="s">
        <v>66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67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68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69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70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71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72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3" t="s">
        <v>73</v>
      </c>
      <c r="C71" s="9"/>
      <c r="D71" s="15">
        <f>SUM(D72:D74)</f>
        <v>0</v>
      </c>
      <c r="E71" s="15">
        <f>SUM(E72:E74)</f>
        <v>0</v>
      </c>
      <c r="F71" s="15">
        <f>SUM(F72:F74)</f>
        <v>0</v>
      </c>
      <c r="G71" s="15">
        <f>SUM(G72:G74)</f>
        <v>0</v>
      </c>
      <c r="H71" s="15">
        <f>SUM(H72:H74)</f>
        <v>0</v>
      </c>
      <c r="I71" s="16">
        <f t="shared" si="6"/>
        <v>0</v>
      </c>
    </row>
    <row r="72" spans="2:9" ht="12.75">
      <c r="B72" s="13" t="s">
        <v>74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13" t="s">
        <v>75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76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3" t="s">
        <v>77</v>
      </c>
      <c r="C75" s="9"/>
      <c r="D75" s="15">
        <f>SUM(D76:D82)</f>
        <v>0</v>
      </c>
      <c r="E75" s="15">
        <f>SUM(E76:E82)</f>
        <v>0</v>
      </c>
      <c r="F75" s="15">
        <f>SUM(F76:F82)</f>
        <v>0</v>
      </c>
      <c r="G75" s="15">
        <f>SUM(G76:G82)</f>
        <v>0</v>
      </c>
      <c r="H75" s="15">
        <f>SUM(H76:H82)</f>
        <v>0</v>
      </c>
      <c r="I75" s="16">
        <f t="shared" si="6"/>
        <v>0</v>
      </c>
    </row>
    <row r="76" spans="2:9" ht="12.75">
      <c r="B76" s="13" t="s">
        <v>78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13" t="s">
        <v>79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80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81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82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83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84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22"/>
      <c r="C83" s="23"/>
      <c r="D83" s="24"/>
      <c r="E83" s="25"/>
      <c r="F83" s="25"/>
      <c r="G83" s="25"/>
      <c r="H83" s="25"/>
      <c r="I83" s="25"/>
    </row>
    <row r="84" spans="2:9" ht="12.75">
      <c r="B84" s="19" t="s">
        <v>85</v>
      </c>
      <c r="C84" s="20"/>
      <c r="D84" s="21">
        <f aca="true" t="shared" si="12" ref="D84:I84">D85+D103+D93+D113+D123+D133+D137+D146+D150</f>
        <v>0</v>
      </c>
      <c r="E84" s="21">
        <f>E85+E103+E93+E113+E123+E133+E137+E146+E150</f>
        <v>0</v>
      </c>
      <c r="F84" s="21">
        <f t="shared" si="12"/>
        <v>0</v>
      </c>
      <c r="G84" s="21">
        <f>G85+G103+G93+G113+G123+G133+G137+G146+G150</f>
        <v>0</v>
      </c>
      <c r="H84" s="21">
        <f>H85+H103+H93+H113+H123+H133+H137+H146+H150</f>
        <v>0</v>
      </c>
      <c r="I84" s="21">
        <f t="shared" si="12"/>
        <v>0</v>
      </c>
    </row>
    <row r="85" spans="2:9" ht="12.75">
      <c r="B85" s="3" t="s">
        <v>12</v>
      </c>
      <c r="C85" s="9"/>
      <c r="D85" s="15">
        <f>SUM(D86:D92)</f>
        <v>0</v>
      </c>
      <c r="E85" s="15">
        <f>SUM(E86:E92)</f>
        <v>0</v>
      </c>
      <c r="F85" s="15">
        <f>SUM(F86:F92)</f>
        <v>0</v>
      </c>
      <c r="G85" s="15">
        <f>SUM(G86:G92)</f>
        <v>0</v>
      </c>
      <c r="H85" s="15">
        <f>SUM(H86:H92)</f>
        <v>0</v>
      </c>
      <c r="I85" s="16">
        <f aca="true" t="shared" si="13" ref="I85:I148">F85-G85</f>
        <v>0</v>
      </c>
    </row>
    <row r="86" spans="2:9" ht="12.75">
      <c r="B86" s="13" t="s">
        <v>13</v>
      </c>
      <c r="C86" s="11"/>
      <c r="D86" s="15"/>
      <c r="E86" s="16"/>
      <c r="F86" s="15">
        <f aca="true" t="shared" si="14" ref="F86:F102">D86+E86</f>
        <v>0</v>
      </c>
      <c r="G86" s="16"/>
      <c r="H86" s="16"/>
      <c r="I86" s="16">
        <f t="shared" si="13"/>
        <v>0</v>
      </c>
    </row>
    <row r="87" spans="2:9" ht="12.75">
      <c r="B87" s="13" t="s">
        <v>14</v>
      </c>
      <c r="C87" s="11"/>
      <c r="D87" s="15"/>
      <c r="E87" s="16"/>
      <c r="F87" s="15">
        <f t="shared" si="14"/>
        <v>0</v>
      </c>
      <c r="G87" s="16"/>
      <c r="H87" s="16"/>
      <c r="I87" s="16">
        <f t="shared" si="13"/>
        <v>0</v>
      </c>
    </row>
    <row r="88" spans="2:9" ht="12.75">
      <c r="B88" s="13" t="s">
        <v>15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16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17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18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19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3" t="s">
        <v>20</v>
      </c>
      <c r="C93" s="9"/>
      <c r="D93" s="15">
        <f>SUM(D94:D102)</f>
        <v>0</v>
      </c>
      <c r="E93" s="15">
        <f>SUM(E94:E102)</f>
        <v>0</v>
      </c>
      <c r="F93" s="15">
        <f>SUM(F94:F102)</f>
        <v>0</v>
      </c>
      <c r="G93" s="15">
        <f>SUM(G94:G102)</f>
        <v>0</v>
      </c>
      <c r="H93" s="15">
        <f>SUM(H94:H102)</f>
        <v>0</v>
      </c>
      <c r="I93" s="16">
        <f t="shared" si="13"/>
        <v>0</v>
      </c>
    </row>
    <row r="94" spans="2:9" ht="12.75">
      <c r="B94" s="13" t="s">
        <v>21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13" t="s">
        <v>22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23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24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25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26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27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28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29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3" t="s">
        <v>30</v>
      </c>
      <c r="C103" s="9"/>
      <c r="D103" s="15">
        <f>SUM(D104:D112)</f>
        <v>0</v>
      </c>
      <c r="E103" s="15">
        <f>SUM(E104:E112)</f>
        <v>0</v>
      </c>
      <c r="F103" s="15">
        <f>SUM(F104:F112)</f>
        <v>0</v>
      </c>
      <c r="G103" s="15">
        <f>SUM(G104:G112)</f>
        <v>0</v>
      </c>
      <c r="H103" s="15">
        <f>SUM(H104:H112)</f>
        <v>0</v>
      </c>
      <c r="I103" s="16">
        <f t="shared" si="13"/>
        <v>0</v>
      </c>
    </row>
    <row r="104" spans="2:9" ht="12.75">
      <c r="B104" s="13" t="s">
        <v>31</v>
      </c>
      <c r="C104" s="11"/>
      <c r="D104" s="15"/>
      <c r="E104" s="16"/>
      <c r="F104" s="16">
        <f>D104+E104</f>
        <v>0</v>
      </c>
      <c r="G104" s="16"/>
      <c r="H104" s="16"/>
      <c r="I104" s="16">
        <f t="shared" si="13"/>
        <v>0</v>
      </c>
    </row>
    <row r="105" spans="2:9" ht="12.75">
      <c r="B105" s="13" t="s">
        <v>32</v>
      </c>
      <c r="C105" s="11"/>
      <c r="D105" s="15"/>
      <c r="E105" s="16"/>
      <c r="F105" s="16">
        <f aca="true" t="shared" si="15" ref="F105:F112">D105+E105</f>
        <v>0</v>
      </c>
      <c r="G105" s="16"/>
      <c r="H105" s="16"/>
      <c r="I105" s="16">
        <f t="shared" si="13"/>
        <v>0</v>
      </c>
    </row>
    <row r="106" spans="2:9" ht="12.75">
      <c r="B106" s="13" t="s">
        <v>33</v>
      </c>
      <c r="C106" s="11"/>
      <c r="D106" s="15"/>
      <c r="E106" s="16"/>
      <c r="F106" s="16">
        <f t="shared" si="15"/>
        <v>0</v>
      </c>
      <c r="G106" s="16"/>
      <c r="H106" s="16"/>
      <c r="I106" s="16">
        <f t="shared" si="13"/>
        <v>0</v>
      </c>
    </row>
    <row r="107" spans="2:9" ht="12.75">
      <c r="B107" s="13" t="s">
        <v>34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35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36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37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38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39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25.5" customHeight="1">
      <c r="B113" s="37" t="s">
        <v>40</v>
      </c>
      <c r="C113" s="38"/>
      <c r="D113" s="15">
        <f>SUM(D114:D122)</f>
        <v>0</v>
      </c>
      <c r="E113" s="15">
        <f>SUM(E114:E122)</f>
        <v>0</v>
      </c>
      <c r="F113" s="15">
        <f>SUM(F114:F122)</f>
        <v>0</v>
      </c>
      <c r="G113" s="15">
        <f>SUM(G114:G122)</f>
        <v>0</v>
      </c>
      <c r="H113" s="15">
        <f>SUM(H114:H122)</f>
        <v>0</v>
      </c>
      <c r="I113" s="16">
        <f t="shared" si="13"/>
        <v>0</v>
      </c>
    </row>
    <row r="114" spans="2:9" ht="12.75">
      <c r="B114" s="13" t="s">
        <v>41</v>
      </c>
      <c r="C114" s="11"/>
      <c r="D114" s="15"/>
      <c r="E114" s="16"/>
      <c r="F114" s="16">
        <f>D114+E114</f>
        <v>0</v>
      </c>
      <c r="G114" s="16"/>
      <c r="H114" s="16"/>
      <c r="I114" s="16">
        <f t="shared" si="13"/>
        <v>0</v>
      </c>
    </row>
    <row r="115" spans="2:9" ht="12.75">
      <c r="B115" s="13" t="s">
        <v>42</v>
      </c>
      <c r="C115" s="11"/>
      <c r="D115" s="15"/>
      <c r="E115" s="16"/>
      <c r="F115" s="16">
        <f aca="true" t="shared" si="16" ref="F115:F122">D115+E115</f>
        <v>0</v>
      </c>
      <c r="G115" s="16"/>
      <c r="H115" s="16"/>
      <c r="I115" s="16">
        <f t="shared" si="13"/>
        <v>0</v>
      </c>
    </row>
    <row r="116" spans="2:9" ht="12.75">
      <c r="B116" s="13" t="s">
        <v>43</v>
      </c>
      <c r="C116" s="11"/>
      <c r="D116" s="15"/>
      <c r="E116" s="16"/>
      <c r="F116" s="16">
        <f t="shared" si="16"/>
        <v>0</v>
      </c>
      <c r="G116" s="16"/>
      <c r="H116" s="16"/>
      <c r="I116" s="16">
        <f t="shared" si="13"/>
        <v>0</v>
      </c>
    </row>
    <row r="117" spans="2:9" ht="12.75">
      <c r="B117" s="13" t="s">
        <v>44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45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46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47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48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49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3" t="s">
        <v>50</v>
      </c>
      <c r="C123" s="9"/>
      <c r="D123" s="15">
        <f>SUM(D124:D132)</f>
        <v>0</v>
      </c>
      <c r="E123" s="15">
        <f>SUM(E124:E132)</f>
        <v>0</v>
      </c>
      <c r="F123" s="15">
        <f>SUM(F124:F132)</f>
        <v>0</v>
      </c>
      <c r="G123" s="15">
        <f>SUM(G124:G132)</f>
        <v>0</v>
      </c>
      <c r="H123" s="15">
        <f>SUM(H124:H132)</f>
        <v>0</v>
      </c>
      <c r="I123" s="16">
        <f t="shared" si="13"/>
        <v>0</v>
      </c>
    </row>
    <row r="124" spans="2:9" ht="12.75">
      <c r="B124" s="13" t="s">
        <v>51</v>
      </c>
      <c r="C124" s="11"/>
      <c r="D124" s="15"/>
      <c r="E124" s="16"/>
      <c r="F124" s="16">
        <f>D124+E124</f>
        <v>0</v>
      </c>
      <c r="G124" s="16"/>
      <c r="H124" s="16"/>
      <c r="I124" s="16">
        <f t="shared" si="13"/>
        <v>0</v>
      </c>
    </row>
    <row r="125" spans="2:9" ht="12.75">
      <c r="B125" s="13" t="s">
        <v>52</v>
      </c>
      <c r="C125" s="11"/>
      <c r="D125" s="15"/>
      <c r="E125" s="16"/>
      <c r="F125" s="16">
        <f aca="true" t="shared" si="17" ref="F125:F132">D125+E125</f>
        <v>0</v>
      </c>
      <c r="G125" s="16"/>
      <c r="H125" s="16"/>
      <c r="I125" s="16">
        <f t="shared" si="13"/>
        <v>0</v>
      </c>
    </row>
    <row r="126" spans="2:9" ht="12.75">
      <c r="B126" s="13" t="s">
        <v>53</v>
      </c>
      <c r="C126" s="11"/>
      <c r="D126" s="15"/>
      <c r="E126" s="16"/>
      <c r="F126" s="16">
        <f t="shared" si="17"/>
        <v>0</v>
      </c>
      <c r="G126" s="16"/>
      <c r="H126" s="16"/>
      <c r="I126" s="16">
        <f t="shared" si="13"/>
        <v>0</v>
      </c>
    </row>
    <row r="127" spans="2:9" ht="12.75">
      <c r="B127" s="13" t="s">
        <v>54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55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56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57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58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59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3" t="s">
        <v>60</v>
      </c>
      <c r="C133" s="9"/>
      <c r="D133" s="15">
        <f>SUM(D134:D136)</f>
        <v>0</v>
      </c>
      <c r="E133" s="15">
        <f>SUM(E134:E136)</f>
        <v>0</v>
      </c>
      <c r="F133" s="15">
        <f>SUM(F134:F136)</f>
        <v>0</v>
      </c>
      <c r="G133" s="15">
        <f>SUM(G134:G136)</f>
        <v>0</v>
      </c>
      <c r="H133" s="15">
        <f>SUM(H134:H136)</f>
        <v>0</v>
      </c>
      <c r="I133" s="16">
        <f t="shared" si="13"/>
        <v>0</v>
      </c>
    </row>
    <row r="134" spans="2:9" ht="12.75">
      <c r="B134" s="13" t="s">
        <v>61</v>
      </c>
      <c r="C134" s="11"/>
      <c r="D134" s="15"/>
      <c r="E134" s="16"/>
      <c r="F134" s="16">
        <f>D134+E134</f>
        <v>0</v>
      </c>
      <c r="G134" s="16"/>
      <c r="H134" s="16"/>
      <c r="I134" s="16">
        <f t="shared" si="13"/>
        <v>0</v>
      </c>
    </row>
    <row r="135" spans="2:9" ht="12.75">
      <c r="B135" s="13" t="s">
        <v>62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63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3" t="s">
        <v>64</v>
      </c>
      <c r="C137" s="9"/>
      <c r="D137" s="15">
        <f>SUM(D138:D145)</f>
        <v>0</v>
      </c>
      <c r="E137" s="15">
        <f>SUM(E138:E145)</f>
        <v>0</v>
      </c>
      <c r="F137" s="15">
        <f>F138+F139+F140+F141+F142+F144+F145</f>
        <v>0</v>
      </c>
      <c r="G137" s="15">
        <f>SUM(G138:G145)</f>
        <v>0</v>
      </c>
      <c r="H137" s="15">
        <f>SUM(H138:H145)</f>
        <v>0</v>
      </c>
      <c r="I137" s="16">
        <f t="shared" si="13"/>
        <v>0</v>
      </c>
    </row>
    <row r="138" spans="2:9" ht="12.75">
      <c r="B138" s="13" t="s">
        <v>65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13" t="s">
        <v>66</v>
      </c>
      <c r="C139" s="11"/>
      <c r="D139" s="15"/>
      <c r="E139" s="16"/>
      <c r="F139" s="16">
        <f aca="true" t="shared" si="18" ref="F139:F145">D139+E139</f>
        <v>0</v>
      </c>
      <c r="G139" s="16"/>
      <c r="H139" s="16"/>
      <c r="I139" s="16">
        <f t="shared" si="13"/>
        <v>0</v>
      </c>
    </row>
    <row r="140" spans="2:9" ht="12.75">
      <c r="B140" s="13" t="s">
        <v>67</v>
      </c>
      <c r="C140" s="11"/>
      <c r="D140" s="15"/>
      <c r="E140" s="16"/>
      <c r="F140" s="16">
        <f t="shared" si="18"/>
        <v>0</v>
      </c>
      <c r="G140" s="16"/>
      <c r="H140" s="16"/>
      <c r="I140" s="16">
        <f t="shared" si="13"/>
        <v>0</v>
      </c>
    </row>
    <row r="141" spans="2:9" ht="12.75">
      <c r="B141" s="13" t="s">
        <v>68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69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70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71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72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3" t="s">
        <v>73</v>
      </c>
      <c r="C146" s="9"/>
      <c r="D146" s="15">
        <f>SUM(D147:D149)</f>
        <v>0</v>
      </c>
      <c r="E146" s="15">
        <f>SUM(E147:E149)</f>
        <v>0</v>
      </c>
      <c r="F146" s="15">
        <f>SUM(F147:F149)</f>
        <v>0</v>
      </c>
      <c r="G146" s="15">
        <f>SUM(G147:G149)</f>
        <v>0</v>
      </c>
      <c r="H146" s="15">
        <f>SUM(H147:H149)</f>
        <v>0</v>
      </c>
      <c r="I146" s="16">
        <f t="shared" si="13"/>
        <v>0</v>
      </c>
    </row>
    <row r="147" spans="2:9" ht="12.75">
      <c r="B147" s="13" t="s">
        <v>74</v>
      </c>
      <c r="C147" s="11"/>
      <c r="D147" s="15"/>
      <c r="E147" s="16"/>
      <c r="F147" s="16">
        <f>D147+E147</f>
        <v>0</v>
      </c>
      <c r="G147" s="16"/>
      <c r="H147" s="16"/>
      <c r="I147" s="16">
        <f t="shared" si="13"/>
        <v>0</v>
      </c>
    </row>
    <row r="148" spans="2:9" ht="12.75">
      <c r="B148" s="13" t="s">
        <v>75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76</v>
      </c>
      <c r="C149" s="11"/>
      <c r="D149" s="15"/>
      <c r="E149" s="16"/>
      <c r="F149" s="16">
        <f>D149+E149</f>
        <v>0</v>
      </c>
      <c r="G149" s="16"/>
      <c r="H149" s="16"/>
      <c r="I149" s="16">
        <f aca="true" t="shared" si="19" ref="I149:I157">F149-G149</f>
        <v>0</v>
      </c>
    </row>
    <row r="150" spans="2:9" ht="12.75">
      <c r="B150" s="3" t="s">
        <v>77</v>
      </c>
      <c r="C150" s="9"/>
      <c r="D150" s="15">
        <f>SUM(D151:D157)</f>
        <v>0</v>
      </c>
      <c r="E150" s="15">
        <f>SUM(E151:E157)</f>
        <v>0</v>
      </c>
      <c r="F150" s="15">
        <f>SUM(F151:F157)</f>
        <v>0</v>
      </c>
      <c r="G150" s="15">
        <f>SUM(G151:G157)</f>
        <v>0</v>
      </c>
      <c r="H150" s="15">
        <f>SUM(H151:H157)</f>
        <v>0</v>
      </c>
      <c r="I150" s="16">
        <f t="shared" si="19"/>
        <v>0</v>
      </c>
    </row>
    <row r="151" spans="2:9" ht="12.75">
      <c r="B151" s="13" t="s">
        <v>78</v>
      </c>
      <c r="C151" s="11"/>
      <c r="D151" s="15"/>
      <c r="E151" s="16"/>
      <c r="F151" s="16">
        <f>D151+E151</f>
        <v>0</v>
      </c>
      <c r="G151" s="16"/>
      <c r="H151" s="16"/>
      <c r="I151" s="16">
        <f t="shared" si="19"/>
        <v>0</v>
      </c>
    </row>
    <row r="152" spans="2:9" ht="12.75">
      <c r="B152" s="13" t="s">
        <v>79</v>
      </c>
      <c r="C152" s="11"/>
      <c r="D152" s="15"/>
      <c r="E152" s="16"/>
      <c r="F152" s="16">
        <f aca="true" t="shared" si="20" ref="F152:F157">D152+E152</f>
        <v>0</v>
      </c>
      <c r="G152" s="16"/>
      <c r="H152" s="16"/>
      <c r="I152" s="16">
        <f t="shared" si="19"/>
        <v>0</v>
      </c>
    </row>
    <row r="153" spans="2:9" ht="12.75">
      <c r="B153" s="13" t="s">
        <v>80</v>
      </c>
      <c r="C153" s="11"/>
      <c r="D153" s="15"/>
      <c r="E153" s="16"/>
      <c r="F153" s="16">
        <f t="shared" si="20"/>
        <v>0</v>
      </c>
      <c r="G153" s="16"/>
      <c r="H153" s="16"/>
      <c r="I153" s="16">
        <f t="shared" si="19"/>
        <v>0</v>
      </c>
    </row>
    <row r="154" spans="2:9" ht="12.75">
      <c r="B154" s="13" t="s">
        <v>81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82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83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84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3"/>
      <c r="C158" s="9"/>
      <c r="D158" s="15"/>
      <c r="E158" s="16"/>
      <c r="F158" s="16"/>
      <c r="G158" s="16"/>
      <c r="H158" s="16"/>
      <c r="I158" s="16"/>
    </row>
    <row r="159" spans="2:9" ht="12.75">
      <c r="B159" s="4" t="s">
        <v>86</v>
      </c>
      <c r="C159" s="10"/>
      <c r="D159" s="14">
        <f aca="true" t="shared" si="21" ref="D159:I159">D9+D84</f>
        <v>17705574</v>
      </c>
      <c r="E159" s="14">
        <f t="shared" si="21"/>
        <v>2262105.23</v>
      </c>
      <c r="F159" s="14">
        <f t="shared" si="21"/>
        <v>19967679.229999997</v>
      </c>
      <c r="G159" s="14">
        <f t="shared" si="21"/>
        <v>12275957.230000002</v>
      </c>
      <c r="H159" s="14">
        <f t="shared" si="21"/>
        <v>12267068.06</v>
      </c>
      <c r="I159" s="14">
        <f t="shared" si="21"/>
        <v>7691722</v>
      </c>
    </row>
    <row r="160" spans="2:9" ht="13.5" thickBot="1">
      <c r="B160" s="5"/>
      <c r="C160" s="12"/>
      <c r="D160" s="17"/>
      <c r="E160" s="18"/>
      <c r="F160" s="18"/>
      <c r="G160" s="18"/>
      <c r="H160" s="18"/>
      <c r="I160" s="18"/>
    </row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</sheetData>
  <sheetProtection/>
  <mergeCells count="12">
    <mergeCell ref="B38:C38"/>
    <mergeCell ref="B48:C48"/>
    <mergeCell ref="B62:C62"/>
    <mergeCell ref="B113:C113"/>
    <mergeCell ref="B6:C8"/>
    <mergeCell ref="I6:I8"/>
    <mergeCell ref="B1:I1"/>
    <mergeCell ref="B2:I2"/>
    <mergeCell ref="B3:I3"/>
    <mergeCell ref="B4:I4"/>
    <mergeCell ref="B5:I5"/>
    <mergeCell ref="D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3" max="255" man="1"/>
  </rowBreaks>
  <ignoredErrors>
    <ignoredError sqref="I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Viviana Morales</cp:lastModifiedBy>
  <cp:lastPrinted>2023-10-25T20:11:10Z</cp:lastPrinted>
  <dcterms:created xsi:type="dcterms:W3CDTF">2016-10-11T20:25:15Z</dcterms:created>
  <dcterms:modified xsi:type="dcterms:W3CDTF">2023-10-26T19:41:43Z</dcterms:modified>
  <cp:category/>
  <cp:version/>
  <cp:contentType/>
  <cp:contentStatus/>
</cp:coreProperties>
</file>